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09\Documents\メモリ20211228\担当\3.ビハーラ社福（東保育園）\R403決算\WAMNETシート\"/>
    </mc:Choice>
  </mc:AlternateContent>
  <xr:revisionPtr revIDLastSave="0" documentId="8_{44C16DFC-C0DE-4DD9-88C9-211F1A01267F}" xr6:coauthVersionLast="47" xr6:coauthVersionMax="47" xr10:uidLastSave="{00000000-0000-0000-0000-000000000000}"/>
  <bookViews>
    <workbookView xWindow="-120" yWindow="-120" windowWidth="29040" windowHeight="15840" xr2:uid="{0AB03047-89C1-45E5-8A73-83E4844BA551}"/>
  </bookViews>
  <sheets>
    <sheet name="らららこども園" sheetId="1" r:id="rId1"/>
  </sheets>
  <definedNames>
    <definedName name="_xlnm.Print_Titles" localSheetId="0">らららこども園!$1:$4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E23" i="1"/>
  <c r="E22" i="1"/>
  <c r="I21" i="1"/>
  <c r="E21" i="1"/>
  <c r="I20" i="1"/>
  <c r="E20" i="1"/>
  <c r="I19" i="1"/>
  <c r="E19" i="1"/>
  <c r="H18" i="1"/>
  <c r="G18" i="1"/>
  <c r="G23" i="1" s="1"/>
  <c r="I23" i="1" s="1"/>
  <c r="D18" i="1"/>
  <c r="C18" i="1"/>
  <c r="E18" i="1" s="1"/>
  <c r="I17" i="1"/>
  <c r="E17" i="1"/>
  <c r="I16" i="1"/>
  <c r="E16" i="1"/>
  <c r="E15" i="1"/>
  <c r="G14" i="1"/>
  <c r="E14" i="1"/>
  <c r="D14" i="1"/>
  <c r="C14" i="1"/>
  <c r="I13" i="1"/>
  <c r="D13" i="1"/>
  <c r="E12" i="1"/>
  <c r="E11" i="1"/>
  <c r="I10" i="1"/>
  <c r="E10" i="1"/>
  <c r="I9" i="1"/>
  <c r="E9" i="1"/>
  <c r="I8" i="1"/>
  <c r="E8" i="1"/>
  <c r="H7" i="1"/>
  <c r="I7" i="1" s="1"/>
  <c r="G7" i="1"/>
  <c r="D7" i="1"/>
  <c r="D24" i="1" s="1"/>
  <c r="C7" i="1"/>
  <c r="G24" i="1" l="1"/>
  <c r="I24" i="1" s="1"/>
  <c r="E7" i="1"/>
  <c r="C13" i="1"/>
  <c r="E13" i="1" s="1"/>
  <c r="H14" i="1"/>
  <c r="H24" i="1" s="1"/>
  <c r="I18" i="1"/>
  <c r="I14" i="1" l="1"/>
  <c r="C24" i="1"/>
  <c r="E24" i="1" s="1"/>
</calcChain>
</file>

<file path=xl/sharedStrings.xml><?xml version="1.0" encoding="utf-8"?>
<sst xmlns="http://schemas.openxmlformats.org/spreadsheetml/2006/main" count="45" uniqueCount="42">
  <si>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</si>
  <si>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らららこども園拠点区分  貸借対照表</t>
    <phoneticPr fontId="2"/>
  </si>
  <si>
    <t>令和4年3月31日現在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</si>
  <si>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</si>
  <si>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</si>
  <si>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</si>
  <si>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</si>
  <si>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</si>
  <si>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</si>
  <si>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</si>
  <si>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</si>
  <si>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</si>
  <si>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</si>
  <si>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</si>
  <si>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その他の未払金</t>
  </si>
  <si>
    <t>　未収補助金</t>
  </si>
  <si>
    <t>　職員預り金</t>
  </si>
  <si>
    <t>　前払費用</t>
  </si>
  <si>
    <t>　短期貸付金</t>
  </si>
  <si>
    <t>固定資産</t>
  </si>
  <si>
    <t>固定負債</t>
  </si>
  <si>
    <t>基本財産</t>
  </si>
  <si>
    <t>負債の部合計</t>
  </si>
  <si>
    <t>　土地</t>
  </si>
  <si>
    <t>純資産の部</t>
  </si>
  <si>
    <t>　建物</t>
  </si>
  <si>
    <t>基本金</t>
  </si>
  <si>
    <t>　建物減価償却累計額</t>
  </si>
  <si>
    <t>国庫補助金等特別積立金</t>
  </si>
  <si>
    <t>その他の固定資産</t>
  </si>
  <si>
    <t>その他の積立金</t>
  </si>
  <si>
    <t>　構築物</t>
  </si>
  <si>
    <t>　保育施設・設備整備積立金</t>
  </si>
  <si>
    <t>　器具及び備品</t>
  </si>
  <si>
    <t>次期繰越活動増減差額</t>
  </si>
  <si>
    <t>　ソフトウェア</t>
  </si>
  <si>
    <t>（うち当期活動増減差額）</t>
  </si>
  <si>
    <t>　保育施設・設備整備積立資産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</si>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</sst>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BC8B2A10-200D-4FE9-BFD0-F6186B8AB1BE}"/>
    <cellStyle name="標準 3" xfId="2" xr:uid="{1D6125FA-05EE-430C-960F-356F68B964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71C4A-61AE-4034-8802-C8A5CB311CD1}">
  <sheetPr>
    <pageSetUpPr fitToPage="1"/>
  </sheetPr>
  <dimension ref="A1:I24"/>
  <sheetViews>
    <sheetView showGridLines="0" tabSelected="1" workbookViewId="0"/>
  </sheetViews>
  <sheetFormatPr defaultRowHeight="18.75" x14ac:dyDescent="0.4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4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 x14ac:dyDescent="0.4">
      <c r="A2" s="1"/>
      <c r="B2" s="4" t="s">
        <v>1</v>
      </c>
      <c r="C2" s="4"/>
      <c r="D2" s="4"/>
      <c r="E2" s="4"/>
      <c r="F2" s="4"/>
      <c r="G2" s="4"/>
      <c r="H2" s="4"/>
      <c r="I2" s="4"/>
    </row>
    <row r="3" spans="1:9" ht="21" x14ac:dyDescent="0.4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4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 x14ac:dyDescent="0.4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 x14ac:dyDescent="0.4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x14ac:dyDescent="0.4">
      <c r="A7" s="1"/>
      <c r="B7" s="13" t="s">
        <v>9</v>
      </c>
      <c r="C7" s="14">
        <f>+C8+C9+C10+C11+C12</f>
        <v>21285789</v>
      </c>
      <c r="D7" s="14">
        <f>+D8+D9+D10+D11+D12</f>
        <v>16248383</v>
      </c>
      <c r="E7" s="14">
        <f>C7-D7</f>
        <v>5037406</v>
      </c>
      <c r="F7" s="13" t="s">
        <v>10</v>
      </c>
      <c r="G7" s="14">
        <f>+G8+G9+G10</f>
        <v>3116494</v>
      </c>
      <c r="H7" s="14">
        <f>+H8+H9+H10</f>
        <v>3337614</v>
      </c>
      <c r="I7" s="14">
        <f>G7-H7</f>
        <v>-221120</v>
      </c>
    </row>
    <row r="8" spans="1:9" x14ac:dyDescent="0.4">
      <c r="A8" s="1"/>
      <c r="B8" s="15" t="s">
        <v>11</v>
      </c>
      <c r="C8" s="16">
        <v>11626801</v>
      </c>
      <c r="D8" s="16">
        <v>7280044</v>
      </c>
      <c r="E8" s="16">
        <f t="shared" ref="E8:E24" si="0">C8-D8</f>
        <v>4346757</v>
      </c>
      <c r="F8" s="17" t="s">
        <v>12</v>
      </c>
      <c r="G8" s="18">
        <v>1661664</v>
      </c>
      <c r="H8" s="18">
        <v>1865163</v>
      </c>
      <c r="I8" s="18">
        <f t="shared" ref="I8:I24" si="1">G8-H8</f>
        <v>-203499</v>
      </c>
    </row>
    <row r="9" spans="1:9" x14ac:dyDescent="0.4">
      <c r="A9" s="1"/>
      <c r="B9" s="17" t="s">
        <v>13</v>
      </c>
      <c r="C9" s="18">
        <v>6301970</v>
      </c>
      <c r="D9" s="18">
        <v>7713700</v>
      </c>
      <c r="E9" s="18">
        <f t="shared" si="0"/>
        <v>-1411730</v>
      </c>
      <c r="F9" s="17" t="s">
        <v>14</v>
      </c>
      <c r="G9" s="18">
        <v>1371430</v>
      </c>
      <c r="H9" s="18">
        <v>1304851</v>
      </c>
      <c r="I9" s="18">
        <f t="shared" si="1"/>
        <v>66579</v>
      </c>
    </row>
    <row r="10" spans="1:9" x14ac:dyDescent="0.4">
      <c r="A10" s="1"/>
      <c r="B10" s="17" t="s">
        <v>15</v>
      </c>
      <c r="C10" s="18">
        <v>2970779</v>
      </c>
      <c r="D10" s="18">
        <v>1254600</v>
      </c>
      <c r="E10" s="18">
        <f t="shared" si="0"/>
        <v>1716179</v>
      </c>
      <c r="F10" s="17" t="s">
        <v>16</v>
      </c>
      <c r="G10" s="18">
        <v>83400</v>
      </c>
      <c r="H10" s="18">
        <v>167600</v>
      </c>
      <c r="I10" s="18">
        <f t="shared" si="1"/>
        <v>-84200</v>
      </c>
    </row>
    <row r="11" spans="1:9" x14ac:dyDescent="0.4">
      <c r="A11" s="1"/>
      <c r="B11" s="17" t="s">
        <v>17</v>
      </c>
      <c r="C11" s="18">
        <v>364800</v>
      </c>
      <c r="D11" s="18"/>
      <c r="E11" s="18">
        <f t="shared" si="0"/>
        <v>364800</v>
      </c>
      <c r="F11" s="17"/>
      <c r="G11" s="18"/>
      <c r="H11" s="18"/>
      <c r="I11" s="18"/>
    </row>
    <row r="12" spans="1:9" x14ac:dyDescent="0.4">
      <c r="A12" s="1"/>
      <c r="B12" s="17" t="s">
        <v>18</v>
      </c>
      <c r="C12" s="18">
        <v>21439</v>
      </c>
      <c r="D12" s="18">
        <v>39</v>
      </c>
      <c r="E12" s="18">
        <f t="shared" si="0"/>
        <v>21400</v>
      </c>
      <c r="F12" s="17"/>
      <c r="G12" s="18"/>
      <c r="H12" s="18"/>
      <c r="I12" s="18"/>
    </row>
    <row r="13" spans="1:9" x14ac:dyDescent="0.4">
      <c r="A13" s="1"/>
      <c r="B13" s="13" t="s">
        <v>19</v>
      </c>
      <c r="C13" s="14">
        <f>+C14 +C18</f>
        <v>54019664</v>
      </c>
      <c r="D13" s="14">
        <f>+D14 +D18</f>
        <v>54784148</v>
      </c>
      <c r="E13" s="14">
        <f t="shared" si="0"/>
        <v>-764484</v>
      </c>
      <c r="F13" s="13" t="s">
        <v>20</v>
      </c>
      <c r="G13" s="14"/>
      <c r="H13" s="14"/>
      <c r="I13" s="14">
        <f t="shared" si="1"/>
        <v>0</v>
      </c>
    </row>
    <row r="14" spans="1:9" x14ac:dyDescent="0.4">
      <c r="A14" s="1"/>
      <c r="B14" s="13" t="s">
        <v>21</v>
      </c>
      <c r="C14" s="14">
        <f>+C15+C16-ABS(C17)</f>
        <v>21541450</v>
      </c>
      <c r="D14" s="14">
        <f>+D15+D16-ABS(D17)</f>
        <v>21757081</v>
      </c>
      <c r="E14" s="14">
        <f t="shared" si="0"/>
        <v>-215631</v>
      </c>
      <c r="F14" s="13" t="s">
        <v>22</v>
      </c>
      <c r="G14" s="14">
        <f>+G7 +G13</f>
        <v>3116494</v>
      </c>
      <c r="H14" s="14">
        <f>+H7 +H13</f>
        <v>3337614</v>
      </c>
      <c r="I14" s="14">
        <f t="shared" si="1"/>
        <v>-221120</v>
      </c>
    </row>
    <row r="15" spans="1:9" x14ac:dyDescent="0.4">
      <c r="A15" s="1"/>
      <c r="B15" s="15" t="s">
        <v>23</v>
      </c>
      <c r="C15" s="16">
        <v>19551000</v>
      </c>
      <c r="D15" s="16">
        <v>19551000</v>
      </c>
      <c r="E15" s="16">
        <f t="shared" si="0"/>
        <v>0</v>
      </c>
      <c r="F15" s="19" t="s">
        <v>24</v>
      </c>
      <c r="G15" s="20"/>
      <c r="H15" s="20"/>
      <c r="I15" s="21"/>
    </row>
    <row r="16" spans="1:9" x14ac:dyDescent="0.4">
      <c r="A16" s="1"/>
      <c r="B16" s="17" t="s">
        <v>25</v>
      </c>
      <c r="C16" s="18">
        <v>1990450</v>
      </c>
      <c r="D16" s="18">
        <v>2206081</v>
      </c>
      <c r="E16" s="18">
        <f t="shared" si="0"/>
        <v>-215631</v>
      </c>
      <c r="F16" s="15" t="s">
        <v>26</v>
      </c>
      <c r="G16" s="16">
        <v>38547006</v>
      </c>
      <c r="H16" s="16">
        <v>38547006</v>
      </c>
      <c r="I16" s="16">
        <f t="shared" si="1"/>
        <v>0</v>
      </c>
    </row>
    <row r="17" spans="1:9" x14ac:dyDescent="0.4">
      <c r="A17" s="1"/>
      <c r="B17" s="22" t="s">
        <v>27</v>
      </c>
      <c r="C17" s="23"/>
      <c r="D17" s="23"/>
      <c r="E17" s="23">
        <f t="shared" si="0"/>
        <v>0</v>
      </c>
      <c r="F17" s="17" t="s">
        <v>28</v>
      </c>
      <c r="G17" s="18"/>
      <c r="H17" s="18"/>
      <c r="I17" s="18">
        <f t="shared" si="1"/>
        <v>0</v>
      </c>
    </row>
    <row r="18" spans="1:9" x14ac:dyDescent="0.4">
      <c r="A18" s="1"/>
      <c r="B18" s="13" t="s">
        <v>29</v>
      </c>
      <c r="C18" s="14">
        <f>+C19+C20+C21+C22+C23</f>
        <v>32478214</v>
      </c>
      <c r="D18" s="14">
        <f>+D19+D20+D21+D22+D23</f>
        <v>33027067</v>
      </c>
      <c r="E18" s="14">
        <f t="shared" si="0"/>
        <v>-548853</v>
      </c>
      <c r="F18" s="17" t="s">
        <v>30</v>
      </c>
      <c r="G18" s="18">
        <f>+G19</f>
        <v>25000000</v>
      </c>
      <c r="H18" s="18">
        <f>+H19</f>
        <v>25000000</v>
      </c>
      <c r="I18" s="18">
        <f t="shared" si="1"/>
        <v>0</v>
      </c>
    </row>
    <row r="19" spans="1:9" x14ac:dyDescent="0.4">
      <c r="A19" s="1"/>
      <c r="B19" s="17" t="s">
        <v>31</v>
      </c>
      <c r="C19" s="18">
        <v>6764817</v>
      </c>
      <c r="D19" s="18">
        <v>7147498</v>
      </c>
      <c r="E19" s="18">
        <f t="shared" si="0"/>
        <v>-382681</v>
      </c>
      <c r="F19" s="17" t="s">
        <v>32</v>
      </c>
      <c r="G19" s="18">
        <v>25000000</v>
      </c>
      <c r="H19" s="18">
        <v>25000000</v>
      </c>
      <c r="I19" s="18">
        <f t="shared" si="1"/>
        <v>0</v>
      </c>
    </row>
    <row r="20" spans="1:9" x14ac:dyDescent="0.4">
      <c r="A20" s="1"/>
      <c r="B20" s="17" t="s">
        <v>33</v>
      </c>
      <c r="C20" s="18">
        <v>612150</v>
      </c>
      <c r="D20" s="18">
        <v>747170</v>
      </c>
      <c r="E20" s="18">
        <f t="shared" si="0"/>
        <v>-135020</v>
      </c>
      <c r="F20" s="17" t="s">
        <v>34</v>
      </c>
      <c r="G20" s="18">
        <v>8641953</v>
      </c>
      <c r="H20" s="18">
        <v>4147911</v>
      </c>
      <c r="I20" s="18">
        <f t="shared" si="1"/>
        <v>4494042</v>
      </c>
    </row>
    <row r="21" spans="1:9" x14ac:dyDescent="0.4">
      <c r="A21" s="1"/>
      <c r="B21" s="17" t="s">
        <v>35</v>
      </c>
      <c r="C21" s="18">
        <v>101247</v>
      </c>
      <c r="D21" s="18">
        <v>132399</v>
      </c>
      <c r="E21" s="18">
        <f t="shared" si="0"/>
        <v>-31152</v>
      </c>
      <c r="F21" s="17" t="s">
        <v>36</v>
      </c>
      <c r="G21" s="18">
        <v>4494042</v>
      </c>
      <c r="H21" s="18">
        <v>-2852089</v>
      </c>
      <c r="I21" s="18">
        <f t="shared" si="1"/>
        <v>7346131</v>
      </c>
    </row>
    <row r="22" spans="1:9" x14ac:dyDescent="0.4">
      <c r="A22" s="1"/>
      <c r="B22" s="17" t="s">
        <v>37</v>
      </c>
      <c r="C22" s="18">
        <v>25000000</v>
      </c>
      <c r="D22" s="18">
        <v>25000000</v>
      </c>
      <c r="E22" s="18">
        <f t="shared" si="0"/>
        <v>0</v>
      </c>
      <c r="F22" s="22"/>
      <c r="G22" s="23"/>
      <c r="H22" s="23"/>
      <c r="I22" s="23"/>
    </row>
    <row r="23" spans="1:9" x14ac:dyDescent="0.4">
      <c r="A23" s="1"/>
      <c r="B23" s="17" t="s">
        <v>38</v>
      </c>
      <c r="C23" s="18"/>
      <c r="D23" s="18"/>
      <c r="E23" s="18">
        <f t="shared" si="0"/>
        <v>0</v>
      </c>
      <c r="F23" s="13" t="s">
        <v>39</v>
      </c>
      <c r="G23" s="14">
        <f>+G16 +G17 +G18 +G20</f>
        <v>72188959</v>
      </c>
      <c r="H23" s="14">
        <f>+H16 +H17 +H18 +H20</f>
        <v>67694917</v>
      </c>
      <c r="I23" s="14">
        <f t="shared" si="1"/>
        <v>4494042</v>
      </c>
    </row>
    <row r="24" spans="1:9" x14ac:dyDescent="0.4">
      <c r="A24" s="1"/>
      <c r="B24" s="13" t="s">
        <v>40</v>
      </c>
      <c r="C24" s="14">
        <f>+C7 +C13</f>
        <v>75305453</v>
      </c>
      <c r="D24" s="14">
        <f>+D7 +D13</f>
        <v>71032531</v>
      </c>
      <c r="E24" s="14">
        <f t="shared" si="0"/>
        <v>4272922</v>
      </c>
      <c r="F24" s="24" t="s">
        <v>41</v>
      </c>
      <c r="G24" s="25">
        <f>+G14 +G23</f>
        <v>75305453</v>
      </c>
      <c r="H24" s="25">
        <f>+H14 +H23</f>
        <v>71032531</v>
      </c>
      <c r="I24" s="25">
        <f t="shared" si="1"/>
        <v>4272922</v>
      </c>
    </row>
  </sheetData>
  <mergeCells count="5">
    <mergeCell ref="B2:I2"/>
    <mergeCell ref="B3:I3"/>
    <mergeCell ref="B5:E5"/>
    <mergeCell ref="F5:I5"/>
    <mergeCell ref="F15:I15"/>
  </mergeCells>
  <phoneticPr fontId="2"/>
  <pageMargins left="0.7" right="0.7" top="0.75" bottom="0.75" header="0.3" footer="0.3"/>
  <pageSetup paperSize="9" fitToHeight="0" orientation="portrait" r:id="rId1"/>
  <headerFooter>
    <oddHeader>&amp;L社会福祉法人ビハーラ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らららこども園</vt:lpstr>
      <vt:lpstr>らららこども園!Print_Titles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WS09</dc:creator>
  <cp:lastModifiedBy>WS09</cp:lastModifiedBy>
  <dcterms:created xsi:type="dcterms:W3CDTF">2022-06-08T01:39:43Z</dcterms:created>
  <dcterms:modified xsi:type="dcterms:W3CDTF">2022-06-08T01:39:43Z</dcterms:modified>
</cp:coreProperties>
</file>